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9440" windowHeight="11760"/>
  </bookViews>
  <sheets>
    <sheet name="Лист1" sheetId="1" r:id="rId1"/>
  </sheets>
  <definedNames>
    <definedName name="Z_83320A22_E88C_4DD6_ACB1_48935A95C291_.wvu.Cols" localSheetId="0" hidden="1">Лист1!#REF!,Лист1!#REF!,Лист1!#REF!</definedName>
    <definedName name="Z_83320A22_E88C_4DD6_ACB1_48935A95C291_.wvu.PrintArea" localSheetId="0" hidden="1">Лист1!$A$2:$I$24</definedName>
    <definedName name="Z_83320A22_E88C_4DD6_ACB1_48935A95C291_.wvu.Rows" localSheetId="0" hidden="1">Лист1!#REF!,Лист1!#REF!,Лист1!#REF!</definedName>
    <definedName name="_xlnm.Print_Titles" localSheetId="0">Лист1!$B:$B</definedName>
    <definedName name="_xlnm.Print_Area" localSheetId="0">Лист1!$A$1:$Q$24</definedName>
  </definedNames>
  <calcPr calcId="144525" refMode="R1C1"/>
</workbook>
</file>

<file path=xl/calcChain.xml><?xml version="1.0" encoding="utf-8"?>
<calcChain xmlns="http://schemas.openxmlformats.org/spreadsheetml/2006/main">
  <c r="P15" i="1" l="1"/>
  <c r="P11" i="1" s="1"/>
  <c r="O21" i="1" l="1"/>
  <c r="O18" i="1"/>
  <c r="O17" i="1"/>
  <c r="O15" i="1"/>
  <c r="O13" i="1"/>
  <c r="O9" i="1"/>
  <c r="Q11" i="1"/>
  <c r="Q7" i="1" s="1"/>
  <c r="O11" i="1"/>
  <c r="L13" i="1"/>
  <c r="L9" i="1"/>
  <c r="N23" i="1"/>
  <c r="N11" i="1"/>
  <c r="N7" i="1" s="1"/>
  <c r="Q15" i="1"/>
  <c r="N15" i="1"/>
  <c r="M15" i="1"/>
  <c r="M11" i="1" s="1"/>
  <c r="I21" i="1"/>
  <c r="I19" i="1"/>
  <c r="I18" i="1"/>
  <c r="I17" i="1"/>
  <c r="I14" i="1"/>
  <c r="I13" i="1"/>
  <c r="K7" i="1"/>
  <c r="I9" i="1"/>
  <c r="K11" i="1"/>
  <c r="K15" i="1"/>
  <c r="J15" i="1"/>
  <c r="I15" i="1" s="1"/>
  <c r="H24" i="1"/>
  <c r="G24" i="1"/>
  <c r="F24" i="1"/>
  <c r="H23" i="1"/>
  <c r="G23" i="1"/>
  <c r="F21" i="1"/>
  <c r="F20" i="1"/>
  <c r="F19" i="1"/>
  <c r="F18" i="1"/>
  <c r="F17" i="1"/>
  <c r="F15" i="1"/>
  <c r="F14" i="1"/>
  <c r="F13" i="1"/>
  <c r="F11" i="1"/>
  <c r="F10" i="1"/>
  <c r="F9" i="1"/>
  <c r="F7" i="1"/>
  <c r="H7" i="1"/>
  <c r="H11" i="1"/>
  <c r="H15" i="1"/>
  <c r="G7" i="1"/>
  <c r="G11" i="1"/>
  <c r="G15" i="1"/>
  <c r="C21" i="1"/>
  <c r="C20" i="1"/>
  <c r="C19" i="1"/>
  <c r="C18" i="1"/>
  <c r="C17" i="1"/>
  <c r="C15" i="1"/>
  <c r="C14" i="1"/>
  <c r="C13" i="1"/>
  <c r="C11" i="1"/>
  <c r="C10" i="1"/>
  <c r="C9" i="1"/>
  <c r="C7" i="1"/>
  <c r="D24" i="1"/>
  <c r="E23" i="1"/>
  <c r="D23" i="1"/>
  <c r="E7" i="1"/>
  <c r="D7" i="1"/>
  <c r="E11" i="1"/>
  <c r="D11" i="1"/>
  <c r="E15" i="1"/>
  <c r="D15" i="1"/>
  <c r="P7" i="1" l="1"/>
  <c r="O7" i="1" s="1"/>
  <c r="L11" i="1"/>
  <c r="M7" i="1"/>
  <c r="L15" i="1"/>
  <c r="J11" i="1"/>
  <c r="M23" i="1" l="1"/>
  <c r="L7" i="1"/>
  <c r="I11" i="1"/>
  <c r="J7" i="1"/>
  <c r="R27" i="1"/>
  <c r="S27" i="1"/>
  <c r="T27" i="1"/>
  <c r="J23" i="1" l="1"/>
  <c r="J24" i="1" s="1"/>
  <c r="I7" i="1"/>
  <c r="I23" i="1" s="1"/>
  <c r="F23" i="1"/>
  <c r="L23" i="1"/>
  <c r="O23" i="1"/>
</calcChain>
</file>

<file path=xl/sharedStrings.xml><?xml version="1.0" encoding="utf-8"?>
<sst xmlns="http://schemas.openxmlformats.org/spreadsheetml/2006/main" count="49" uniqueCount="34">
  <si>
    <t>Доходы, всего</t>
  </si>
  <si>
    <t xml:space="preserve">в том числе: </t>
  </si>
  <si>
    <t>1.1</t>
  </si>
  <si>
    <t>Налоговые и неналоговые доходы</t>
  </si>
  <si>
    <t>1.2</t>
  </si>
  <si>
    <t>Прочие безвозмездные поступления</t>
  </si>
  <si>
    <t>1.3</t>
  </si>
  <si>
    <t xml:space="preserve">     из них:</t>
  </si>
  <si>
    <t>2</t>
  </si>
  <si>
    <t>Расходы, всего</t>
  </si>
  <si>
    <t>3</t>
  </si>
  <si>
    <t>Дефицит (-),  профицит (+)</t>
  </si>
  <si>
    <t>4</t>
  </si>
  <si>
    <t>Размер дефицита (%)</t>
  </si>
  <si>
    <t xml:space="preserve">    дотация на выравнивание уровня бюджетной обеспеченности</t>
  </si>
  <si>
    <t xml:space="preserve">     целевые средства, всего</t>
  </si>
  <si>
    <t xml:space="preserve">     в том числе:</t>
  </si>
  <si>
    <t xml:space="preserve">    субсидии бюджетам бюджетной системы  Российской Федерации (межбюджетные субсидии)</t>
  </si>
  <si>
    <t xml:space="preserve">   субвенции бюджетам бюджетной системы Российской Федерации</t>
  </si>
  <si>
    <t xml:space="preserve">    иные межбюджетные трансферты</t>
  </si>
  <si>
    <t xml:space="preserve">  дотация на  поддержку мер по обеспечению сбалансированности бюджетов </t>
  </si>
  <si>
    <t>х</t>
  </si>
  <si>
    <t>Безвозмездные поступления от других  бюджетов бюджетной системы Российской Федерации</t>
  </si>
  <si>
    <t>рублей</t>
  </si>
  <si>
    <t>Консолидированный бюджет</t>
  </si>
  <si>
    <t>Бюджет Конышевского района</t>
  </si>
  <si>
    <t>Бюджеты поселений</t>
  </si>
  <si>
    <t>Прогноз на 2025 год</t>
  </si>
  <si>
    <t>Прогноз на 2026 год</t>
  </si>
  <si>
    <t xml:space="preserve">          Прогноз  консолидированного бюджета  Конышевского района  Курской области на 2025-2027 годы</t>
  </si>
  <si>
    <t>Возврат целевых средств</t>
  </si>
  <si>
    <t>Исполнено за 2023 год</t>
  </si>
  <si>
    <t>Ожидаемое на 2024 год</t>
  </si>
  <si>
    <t>Прогноз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</si>
</sst>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6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4" fillId="0" borderId="0"/>
    <xf numFmtId="0" fontId="15" fillId="2" borderId="0">
      <alignment horizontal="righ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" fillId="0" borderId="0"/>
    <xf numFmtId="0" fontId="17" fillId="0" borderId="0"/>
    <xf numFmtId="0" fontId="2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8" fillId="0" borderId="1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164" fontId="1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64" fontId="11" fillId="0" borderId="2" xfId="0" applyNumberFormat="1" applyFont="1" applyFill="1" applyBorder="1" applyAlignment="1">
      <alignment wrapText="1"/>
    </xf>
    <xf numFmtId="164" fontId="9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8" fillId="0" borderId="2" xfId="0" applyNumberFormat="1" applyFont="1" applyFill="1" applyBorder="1" applyAlignment="1">
      <alignment vertical="center" wrapText="1"/>
    </xf>
    <xf numFmtId="0" fontId="7" fillId="3" borderId="0" xfId="0" applyFont="1" applyFill="1"/>
    <xf numFmtId="49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 wrapText="1"/>
    </xf>
    <xf numFmtId="164" fontId="11" fillId="3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wrapText="1"/>
    </xf>
    <xf numFmtId="164" fontId="8" fillId="3" borderId="2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wrapText="1"/>
    </xf>
    <xf numFmtId="49" fontId="7" fillId="3" borderId="3" xfId="0" applyNumberFormat="1" applyFont="1" applyFill="1" applyBorder="1" applyAlignment="1">
      <alignment horizontal="center" vertical="top"/>
    </xf>
    <xf numFmtId="49" fontId="10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wrapText="1"/>
    </xf>
    <xf numFmtId="0" fontId="0" fillId="0" borderId="0" xfId="0" applyAlignment="1">
      <alignment vertical="center"/>
    </xf>
    <xf numFmtId="164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</cellXfs>
  <cellStyles count="24">
    <cellStyle name="Normal_own-reg-rev" xfId="1"/>
    <cellStyle name="S10" xfId="2"/>
    <cellStyle name="Гиперссылка 2" xfId="3"/>
    <cellStyle name="Денежный 2" xfId="4"/>
    <cellStyle name="Обычный" xfId="0" builtinId="0"/>
    <cellStyle name="Обычный 10" xfId="5"/>
    <cellStyle name="Обычный 11" xfId="6"/>
    <cellStyle name="Обычный 2" xfId="7"/>
    <cellStyle name="Обычный 2 2" xfId="8"/>
    <cellStyle name="Обычный 3" xfId="9"/>
    <cellStyle name="Обычный 3 2" xfId="10"/>
    <cellStyle name="Обычный 33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Стиль 1" xfId="18"/>
    <cellStyle name="Стиль 2" xfId="19"/>
    <cellStyle name="Стиль 3" xfId="20"/>
    <cellStyle name="Стиль 4" xfId="21"/>
    <cellStyle name="Стиль 5" xfId="22"/>
    <cellStyle name="Стиль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5"/>
  <sheetViews>
    <sheetView showZeros="0" tabSelected="1" view="pageBreakPreview" zoomScale="55" zoomScaleNormal="8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22" sqref="P22"/>
    </sheetView>
  </sheetViews>
  <sheetFormatPr defaultRowHeight="18.75" x14ac:dyDescent="0.3"/>
  <cols>
    <col min="1" max="1" width="6.140625" style="5" customWidth="1"/>
    <col min="2" max="2" width="55.42578125" style="15" customWidth="1"/>
    <col min="3" max="5" width="20.85546875" style="15" customWidth="1"/>
    <col min="6" max="8" width="21.140625" style="32" customWidth="1"/>
    <col min="9" max="11" width="23.28515625" style="1" customWidth="1"/>
    <col min="12" max="14" width="23" style="1" customWidth="1"/>
    <col min="15" max="17" width="23.85546875" style="1" customWidth="1"/>
    <col min="18" max="16384" width="9.140625" style="1"/>
  </cols>
  <sheetData>
    <row r="2" spans="1:17" ht="22.5" customHeight="1" x14ac:dyDescent="0.3">
      <c r="B2" s="44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2"/>
      <c r="Q2" s="42"/>
    </row>
    <row r="3" spans="1:17" s="4" customFormat="1" ht="15" x14ac:dyDescent="0.25">
      <c r="A3" s="2"/>
      <c r="B3" s="3"/>
      <c r="C3" s="29"/>
      <c r="D3" s="29"/>
      <c r="E3" s="29"/>
      <c r="F3" s="3"/>
      <c r="G3" s="3"/>
      <c r="H3" s="3"/>
      <c r="I3" s="3"/>
      <c r="J3" s="3"/>
      <c r="K3" s="3"/>
    </row>
    <row r="4" spans="1:17" s="6" customFormat="1" ht="15.75" customHeight="1" x14ac:dyDescent="0.3">
      <c r="A4" s="5"/>
      <c r="B4" s="16"/>
      <c r="C4" s="16"/>
      <c r="D4" s="16"/>
      <c r="E4" s="16"/>
      <c r="F4" s="16"/>
      <c r="G4" s="16"/>
      <c r="H4" s="16"/>
      <c r="Q4" s="6" t="s">
        <v>23</v>
      </c>
    </row>
    <row r="5" spans="1:17" s="6" customFormat="1" ht="53.25" customHeight="1" x14ac:dyDescent="0.3">
      <c r="A5" s="47"/>
      <c r="B5" s="49"/>
      <c r="C5" s="51" t="s">
        <v>31</v>
      </c>
      <c r="D5" s="52"/>
      <c r="E5" s="53"/>
      <c r="F5" s="51" t="s">
        <v>32</v>
      </c>
      <c r="G5" s="52"/>
      <c r="H5" s="53"/>
      <c r="I5" s="54" t="s">
        <v>27</v>
      </c>
      <c r="J5" s="54"/>
      <c r="K5" s="54"/>
      <c r="L5" s="51" t="s">
        <v>28</v>
      </c>
      <c r="M5" s="52"/>
      <c r="N5" s="53"/>
      <c r="O5" s="51" t="s">
        <v>33</v>
      </c>
      <c r="P5" s="52"/>
      <c r="Q5" s="53"/>
    </row>
    <row r="6" spans="1:17" s="22" customFormat="1" ht="67.5" customHeight="1" x14ac:dyDescent="0.3">
      <c r="A6" s="48"/>
      <c r="B6" s="50"/>
      <c r="C6" s="43" t="s">
        <v>24</v>
      </c>
      <c r="D6" s="43" t="s">
        <v>25</v>
      </c>
      <c r="E6" s="43" t="s">
        <v>26</v>
      </c>
      <c r="F6" s="43" t="s">
        <v>24</v>
      </c>
      <c r="G6" s="43" t="s">
        <v>25</v>
      </c>
      <c r="H6" s="43" t="s">
        <v>26</v>
      </c>
      <c r="I6" s="43" t="s">
        <v>24</v>
      </c>
      <c r="J6" s="43" t="s">
        <v>25</v>
      </c>
      <c r="K6" s="43" t="s">
        <v>26</v>
      </c>
      <c r="L6" s="43" t="s">
        <v>24</v>
      </c>
      <c r="M6" s="43" t="s">
        <v>25</v>
      </c>
      <c r="N6" s="43" t="s">
        <v>26</v>
      </c>
      <c r="O6" s="43" t="s">
        <v>24</v>
      </c>
      <c r="P6" s="43" t="s">
        <v>25</v>
      </c>
      <c r="Q6" s="43" t="s">
        <v>26</v>
      </c>
    </row>
    <row r="7" spans="1:17" s="22" customFormat="1" ht="20.25" x14ac:dyDescent="0.3">
      <c r="A7" s="23">
        <v>1</v>
      </c>
      <c r="B7" s="24" t="s">
        <v>0</v>
      </c>
      <c r="C7" s="36">
        <f>D7+E7</f>
        <v>559628</v>
      </c>
      <c r="D7" s="36">
        <f>D9+D10+D11+D20</f>
        <v>476062.7</v>
      </c>
      <c r="E7" s="36">
        <f>E9+E10+E11+E20</f>
        <v>83565.299999999988</v>
      </c>
      <c r="F7" s="36">
        <f>G7+H7</f>
        <v>499865.7</v>
      </c>
      <c r="G7" s="36">
        <f>G9+G10+G11+G20</f>
        <v>404555</v>
      </c>
      <c r="H7" s="36">
        <f>H9+H10+H11+H20</f>
        <v>95310.700000000012</v>
      </c>
      <c r="I7" s="36">
        <f>J7+K6:K7</f>
        <v>421417.7</v>
      </c>
      <c r="J7" s="36">
        <f>J9+J11+J20</f>
        <v>340911.5</v>
      </c>
      <c r="K7" s="36">
        <f>K9+K11+K20</f>
        <v>80506.200000000012</v>
      </c>
      <c r="L7" s="36">
        <f>M7+N7</f>
        <v>410243.29999999993</v>
      </c>
      <c r="M7" s="36">
        <f>M9+M10+M11+M20</f>
        <v>332973.69999999995</v>
      </c>
      <c r="N7" s="36">
        <f>N9+N10+N11+N20</f>
        <v>77269.600000000006</v>
      </c>
      <c r="O7" s="40">
        <f>P7+Q7</f>
        <v>421732.79999999993</v>
      </c>
      <c r="P7" s="40">
        <f>P9+P11+P20</f>
        <v>342215.19999999995</v>
      </c>
      <c r="Q7" s="40">
        <f>Q9+Q11+Q20</f>
        <v>79517.600000000006</v>
      </c>
    </row>
    <row r="8" spans="1:17" s="22" customFormat="1" ht="20.25" x14ac:dyDescent="0.3">
      <c r="A8" s="23"/>
      <c r="B8" s="25" t="s">
        <v>1</v>
      </c>
      <c r="C8" s="36"/>
      <c r="D8" s="36"/>
      <c r="E8" s="36"/>
      <c r="F8" s="37"/>
      <c r="G8" s="37"/>
      <c r="H8" s="37"/>
      <c r="I8" s="36"/>
      <c r="J8" s="36"/>
      <c r="K8" s="36"/>
      <c r="L8" s="36"/>
      <c r="M8" s="36"/>
      <c r="N8" s="36"/>
      <c r="O8" s="40"/>
      <c r="P8" s="40"/>
      <c r="Q8" s="40"/>
    </row>
    <row r="9" spans="1:17" s="22" customFormat="1" ht="20.25" x14ac:dyDescent="0.3">
      <c r="A9" s="26" t="s">
        <v>2</v>
      </c>
      <c r="B9" s="27" t="s">
        <v>3</v>
      </c>
      <c r="C9" s="36">
        <f>D9+E9</f>
        <v>199389.2</v>
      </c>
      <c r="D9" s="36">
        <v>141399.20000000001</v>
      </c>
      <c r="E9" s="36">
        <v>57990</v>
      </c>
      <c r="F9" s="36">
        <f>G9+H9</f>
        <v>231543.1</v>
      </c>
      <c r="G9" s="36">
        <v>161127</v>
      </c>
      <c r="H9" s="36">
        <v>70416.100000000006</v>
      </c>
      <c r="I9" s="36">
        <f>J9+K9</f>
        <v>222998.80000000002</v>
      </c>
      <c r="J9" s="36">
        <v>153051.70000000001</v>
      </c>
      <c r="K9" s="36">
        <v>69947.100000000006</v>
      </c>
      <c r="L9" s="36">
        <f>M9+N9</f>
        <v>234129.09999999998</v>
      </c>
      <c r="M9" s="36">
        <v>162886.79999999999</v>
      </c>
      <c r="N9" s="36">
        <v>71242.3</v>
      </c>
      <c r="O9" s="40">
        <f>P9+Q9</f>
        <v>246157.9</v>
      </c>
      <c r="P9" s="40">
        <v>172459.3</v>
      </c>
      <c r="Q9" s="40">
        <v>73698.600000000006</v>
      </c>
    </row>
    <row r="10" spans="1:17" s="22" customFormat="1" ht="24.75" customHeight="1" x14ac:dyDescent="0.3">
      <c r="A10" s="26" t="s">
        <v>4</v>
      </c>
      <c r="B10" s="27" t="s">
        <v>5</v>
      </c>
      <c r="C10" s="36">
        <f>D10+E10</f>
        <v>705</v>
      </c>
      <c r="D10" s="36">
        <v>75</v>
      </c>
      <c r="E10" s="36">
        <v>630</v>
      </c>
      <c r="F10" s="36">
        <f>G10+H10</f>
        <v>365</v>
      </c>
      <c r="G10" s="36">
        <v>50</v>
      </c>
      <c r="H10" s="36">
        <v>315</v>
      </c>
      <c r="I10" s="36"/>
      <c r="J10" s="36"/>
      <c r="K10" s="36"/>
      <c r="L10" s="36"/>
      <c r="M10" s="36"/>
      <c r="N10" s="36"/>
      <c r="O10" s="40"/>
      <c r="P10" s="40"/>
      <c r="Q10" s="40"/>
    </row>
    <row r="11" spans="1:17" s="6" customFormat="1" ht="66.75" customHeight="1" x14ac:dyDescent="0.3">
      <c r="A11" s="45" t="s">
        <v>6</v>
      </c>
      <c r="B11" s="7" t="s">
        <v>22</v>
      </c>
      <c r="C11" s="36">
        <f>D11+E11</f>
        <v>360185.39999999997</v>
      </c>
      <c r="D11" s="36">
        <f>D13+D14+D15</f>
        <v>335240.09999999998</v>
      </c>
      <c r="E11" s="36">
        <f>E13+E14+E15</f>
        <v>24945.299999999996</v>
      </c>
      <c r="F11" s="36">
        <f>G11+H11</f>
        <v>268727.59999999998</v>
      </c>
      <c r="G11" s="36">
        <f>G13+G14+G15</f>
        <v>244148</v>
      </c>
      <c r="H11" s="36">
        <f>H13+H14+H15</f>
        <v>24579.600000000002</v>
      </c>
      <c r="I11" s="36">
        <f>J11+K11</f>
        <v>198418.90000000002</v>
      </c>
      <c r="J11" s="36">
        <f>J13+J14+J15</f>
        <v>187859.80000000002</v>
      </c>
      <c r="K11" s="36">
        <f>K13+K14+K15</f>
        <v>10559.1</v>
      </c>
      <c r="L11" s="36">
        <f>M11+N11</f>
        <v>176114.19999999998</v>
      </c>
      <c r="M11" s="36">
        <f>M13+M14+M15</f>
        <v>170086.9</v>
      </c>
      <c r="N11" s="36">
        <f>N13+N14+N15</f>
        <v>6027.3</v>
      </c>
      <c r="O11" s="40">
        <f>P11+Q11</f>
        <v>175574.89999999997</v>
      </c>
      <c r="P11" s="40">
        <f>P13+P15</f>
        <v>169755.89999999997</v>
      </c>
      <c r="Q11" s="40">
        <f>Q13+Q14+Q15</f>
        <v>5819</v>
      </c>
    </row>
    <row r="12" spans="1:17" s="22" customFormat="1" ht="20.25" x14ac:dyDescent="0.3">
      <c r="A12" s="46"/>
      <c r="B12" s="25" t="s">
        <v>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40"/>
      <c r="P12" s="40"/>
      <c r="Q12" s="40"/>
    </row>
    <row r="13" spans="1:17" s="6" customFormat="1" ht="43.5" customHeight="1" x14ac:dyDescent="0.3">
      <c r="A13" s="46"/>
      <c r="B13" s="21" t="s">
        <v>14</v>
      </c>
      <c r="C13" s="36">
        <f>D13+E13</f>
        <v>6052.5</v>
      </c>
      <c r="D13" s="36">
        <v>1044.5999999999999</v>
      </c>
      <c r="E13" s="36">
        <v>5007.8999999999996</v>
      </c>
      <c r="F13" s="36">
        <f>G13+H13</f>
        <v>2147.1</v>
      </c>
      <c r="G13" s="36">
        <v>1201</v>
      </c>
      <c r="H13" s="36">
        <v>946.1</v>
      </c>
      <c r="I13" s="36">
        <f>J13+K13</f>
        <v>6229.1</v>
      </c>
      <c r="J13" s="36">
        <v>949.1</v>
      </c>
      <c r="K13" s="36">
        <v>5280</v>
      </c>
      <c r="L13" s="36">
        <f>M13+N13</f>
        <v>5439.7</v>
      </c>
      <c r="M13" s="36">
        <v>951.4</v>
      </c>
      <c r="N13" s="36">
        <v>4488.3</v>
      </c>
      <c r="O13" s="40">
        <f>P13+Q13</f>
        <v>5108.5</v>
      </c>
      <c r="P13" s="40">
        <v>884.3</v>
      </c>
      <c r="Q13" s="40">
        <v>4224.2</v>
      </c>
    </row>
    <row r="14" spans="1:17" s="6" customFormat="1" ht="65.25" customHeight="1" x14ac:dyDescent="0.3">
      <c r="A14" s="46"/>
      <c r="B14" s="21" t="s">
        <v>20</v>
      </c>
      <c r="C14" s="36">
        <f>D14+E14</f>
        <v>471.9</v>
      </c>
      <c r="D14" s="36"/>
      <c r="E14" s="36">
        <v>471.9</v>
      </c>
      <c r="F14" s="36">
        <f>G14+H14</f>
        <v>5303.8</v>
      </c>
      <c r="G14" s="36"/>
      <c r="H14" s="36">
        <v>5303.8</v>
      </c>
      <c r="I14" s="36">
        <f>J14+K14</f>
        <v>560.6</v>
      </c>
      <c r="J14" s="36"/>
      <c r="K14" s="36">
        <v>560.6</v>
      </c>
      <c r="L14" s="36"/>
      <c r="M14" s="36"/>
      <c r="N14" s="36"/>
      <c r="O14" s="40"/>
      <c r="P14" s="40"/>
      <c r="Q14" s="40"/>
    </row>
    <row r="15" spans="1:17" s="6" customFormat="1" ht="20.25" x14ac:dyDescent="0.3">
      <c r="A15" s="46"/>
      <c r="B15" s="21" t="s">
        <v>15</v>
      </c>
      <c r="C15" s="36">
        <f>D15+E15</f>
        <v>353661</v>
      </c>
      <c r="D15" s="36">
        <f>D17+D18+D19</f>
        <v>334195.5</v>
      </c>
      <c r="E15" s="36">
        <f>E17+E18+E19</f>
        <v>19465.499999999996</v>
      </c>
      <c r="F15" s="36">
        <f>G15+H15</f>
        <v>261276.7</v>
      </c>
      <c r="G15" s="36">
        <f>G17+G18+G19</f>
        <v>242947</v>
      </c>
      <c r="H15" s="36">
        <f>H17+H18+H19</f>
        <v>18329.7</v>
      </c>
      <c r="I15" s="36">
        <f>J15+K15</f>
        <v>191629.2</v>
      </c>
      <c r="J15" s="36">
        <f>J17+J18+J19</f>
        <v>186910.7</v>
      </c>
      <c r="K15" s="36">
        <f>K17+K18+K19</f>
        <v>4718.5</v>
      </c>
      <c r="L15" s="36" t="b">
        <f>M15=N15</f>
        <v>0</v>
      </c>
      <c r="M15" s="36">
        <f>M17+M18+M19</f>
        <v>169135.5</v>
      </c>
      <c r="N15" s="36">
        <f>N17+N18+N19</f>
        <v>1539</v>
      </c>
      <c r="O15" s="40">
        <f>P15+Q15</f>
        <v>170466.39999999997</v>
      </c>
      <c r="P15" s="36">
        <f>P17+P18</f>
        <v>168871.59999999998</v>
      </c>
      <c r="Q15" s="36">
        <f>Q17+Q18+Q19</f>
        <v>1594.8</v>
      </c>
    </row>
    <row r="16" spans="1:17" s="6" customFormat="1" ht="20.25" x14ac:dyDescent="0.3">
      <c r="A16" s="46"/>
      <c r="B16" s="17" t="s">
        <v>16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0"/>
      <c r="P16" s="40"/>
      <c r="Q16" s="40"/>
    </row>
    <row r="17" spans="1:20" s="6" customFormat="1" ht="61.5" customHeight="1" x14ac:dyDescent="0.3">
      <c r="A17" s="46"/>
      <c r="B17" s="21" t="s">
        <v>17</v>
      </c>
      <c r="C17" s="36">
        <f>D17+E17</f>
        <v>173046.69999999998</v>
      </c>
      <c r="D17" s="36">
        <v>157077.4</v>
      </c>
      <c r="E17" s="36">
        <v>15969.3</v>
      </c>
      <c r="F17" s="36">
        <f>G17+H17</f>
        <v>57787.9</v>
      </c>
      <c r="G17" s="36">
        <v>42024</v>
      </c>
      <c r="H17" s="36">
        <v>15763.9</v>
      </c>
      <c r="I17" s="36">
        <f>J17+K17</f>
        <v>8855.7000000000007</v>
      </c>
      <c r="J17" s="36">
        <v>6439.4</v>
      </c>
      <c r="K17" s="36">
        <v>2416.3000000000002</v>
      </c>
      <c r="L17" s="36"/>
      <c r="M17" s="36">
        <v>551.79999999999995</v>
      </c>
      <c r="N17" s="36"/>
      <c r="O17" s="40">
        <f>P17+Q17</f>
        <v>551.79999999999995</v>
      </c>
      <c r="P17" s="40">
        <v>551.79999999999995</v>
      </c>
      <c r="Q17" s="40"/>
    </row>
    <row r="18" spans="1:20" s="6" customFormat="1" ht="44.25" customHeight="1" x14ac:dyDescent="0.3">
      <c r="A18" s="46"/>
      <c r="B18" s="21" t="s">
        <v>18</v>
      </c>
      <c r="C18" s="36">
        <f>D18+E18</f>
        <v>177992.5</v>
      </c>
      <c r="D18" s="36">
        <v>176983.4</v>
      </c>
      <c r="E18" s="36">
        <v>1009.1</v>
      </c>
      <c r="F18" s="36">
        <f>G18+H18</f>
        <v>193683.8</v>
      </c>
      <c r="G18" s="36">
        <v>192468</v>
      </c>
      <c r="H18" s="36">
        <v>1215.8</v>
      </c>
      <c r="I18" s="36">
        <f>J18+K18</f>
        <v>181689.30000000002</v>
      </c>
      <c r="J18" s="36">
        <v>180287.1</v>
      </c>
      <c r="K18" s="36">
        <v>1402.2</v>
      </c>
      <c r="L18" s="36"/>
      <c r="M18" s="36">
        <v>168583.7</v>
      </c>
      <c r="N18" s="36">
        <v>1539</v>
      </c>
      <c r="O18" s="40">
        <f>P18+Q18</f>
        <v>169914.59999999998</v>
      </c>
      <c r="P18" s="40">
        <v>168319.8</v>
      </c>
      <c r="Q18" s="40">
        <v>1594.8</v>
      </c>
    </row>
    <row r="19" spans="1:20" s="6" customFormat="1" ht="20.25" x14ac:dyDescent="0.3">
      <c r="A19" s="46"/>
      <c r="B19" s="21" t="s">
        <v>19</v>
      </c>
      <c r="C19" s="36">
        <f>D19+E19</f>
        <v>2621.7999999999997</v>
      </c>
      <c r="D19" s="36">
        <v>134.69999999999999</v>
      </c>
      <c r="E19" s="36">
        <v>2487.1</v>
      </c>
      <c r="F19" s="36">
        <f>G19+H19</f>
        <v>9805</v>
      </c>
      <c r="G19" s="36">
        <v>8455</v>
      </c>
      <c r="H19" s="36">
        <v>1350</v>
      </c>
      <c r="I19" s="36">
        <f>J19+K19</f>
        <v>1084.2</v>
      </c>
      <c r="J19" s="36">
        <v>184.2</v>
      </c>
      <c r="K19" s="36">
        <v>900</v>
      </c>
      <c r="L19" s="36"/>
      <c r="M19" s="36"/>
      <c r="N19" s="36"/>
      <c r="O19" s="40"/>
      <c r="P19" s="40"/>
      <c r="Q19" s="40"/>
    </row>
    <row r="20" spans="1:20" s="22" customFormat="1" ht="30.75" customHeight="1" x14ac:dyDescent="0.3">
      <c r="A20" s="33"/>
      <c r="B20" s="28" t="s">
        <v>30</v>
      </c>
      <c r="C20" s="36">
        <f>D20+E20</f>
        <v>-651.6</v>
      </c>
      <c r="D20" s="38">
        <v>-651.6</v>
      </c>
      <c r="E20" s="38"/>
      <c r="F20" s="39">
        <f>G20+H20</f>
        <v>-770</v>
      </c>
      <c r="G20" s="39">
        <v>-770</v>
      </c>
      <c r="H20" s="39"/>
      <c r="I20" s="38"/>
      <c r="J20" s="38"/>
      <c r="K20" s="38"/>
      <c r="L20" s="38"/>
      <c r="M20" s="38"/>
      <c r="N20" s="38"/>
      <c r="O20" s="38"/>
      <c r="P20" s="38"/>
      <c r="Q20" s="38"/>
    </row>
    <row r="21" spans="1:20" s="6" customFormat="1" ht="33.75" customHeight="1" x14ac:dyDescent="0.3">
      <c r="A21" s="8" t="s">
        <v>8</v>
      </c>
      <c r="B21" s="18" t="s">
        <v>9</v>
      </c>
      <c r="C21" s="36">
        <f>D21+E21</f>
        <v>582828.5</v>
      </c>
      <c r="D21" s="36">
        <v>501418.9</v>
      </c>
      <c r="E21" s="36">
        <v>81409.600000000006</v>
      </c>
      <c r="F21" s="36">
        <f>G21+H21</f>
        <v>576446.19999999995</v>
      </c>
      <c r="G21" s="36">
        <v>462182.2</v>
      </c>
      <c r="H21" s="36">
        <v>114264</v>
      </c>
      <c r="I21" s="36">
        <f>J21+K21</f>
        <v>429417.7</v>
      </c>
      <c r="J21" s="36">
        <v>348911.5</v>
      </c>
      <c r="K21" s="36">
        <v>80506.2</v>
      </c>
      <c r="L21" s="36"/>
      <c r="M21" s="36">
        <v>324973.7</v>
      </c>
      <c r="N21" s="36">
        <v>77269.600000000006</v>
      </c>
      <c r="O21" s="40">
        <f>P21+Q21</f>
        <v>421732.80000000005</v>
      </c>
      <c r="P21" s="40">
        <v>342215.2</v>
      </c>
      <c r="Q21" s="40">
        <v>79517.600000000006</v>
      </c>
    </row>
    <row r="22" spans="1:20" s="22" customFormat="1" ht="20.25" x14ac:dyDescent="0.3">
      <c r="A22" s="34"/>
      <c r="B22" s="35"/>
      <c r="C22" s="36"/>
      <c r="D22" s="36"/>
      <c r="E22" s="36"/>
      <c r="F22" s="37"/>
      <c r="G22" s="37"/>
      <c r="H22" s="37"/>
      <c r="I22" s="36"/>
      <c r="J22" s="36"/>
      <c r="K22" s="36"/>
      <c r="L22" s="36"/>
      <c r="M22" s="36"/>
      <c r="N22" s="36"/>
      <c r="O22" s="40"/>
      <c r="P22" s="40"/>
      <c r="Q22" s="40"/>
    </row>
    <row r="23" spans="1:20" s="6" customFormat="1" ht="20.25" x14ac:dyDescent="0.3">
      <c r="A23" s="8" t="s">
        <v>10</v>
      </c>
      <c r="B23" s="18" t="s">
        <v>11</v>
      </c>
      <c r="C23" s="36"/>
      <c r="D23" s="36">
        <f>D7-D21</f>
        <v>-25356.200000000012</v>
      </c>
      <c r="E23" s="40">
        <f>E7-E21</f>
        <v>2155.6999999999825</v>
      </c>
      <c r="F23" s="36">
        <f t="shared" ref="F23:O23" si="0">F7-F21</f>
        <v>-76580.499999999942</v>
      </c>
      <c r="G23" s="36">
        <f>G7-G21</f>
        <v>-57627.200000000012</v>
      </c>
      <c r="H23" s="36">
        <f>H7-H21</f>
        <v>-18953.299999999988</v>
      </c>
      <c r="I23" s="36">
        <f t="shared" si="0"/>
        <v>-8000</v>
      </c>
      <c r="J23" s="36">
        <f>J7-J21</f>
        <v>-8000</v>
      </c>
      <c r="K23" s="36"/>
      <c r="L23" s="36">
        <f t="shared" si="0"/>
        <v>410243.29999999993</v>
      </c>
      <c r="M23" s="36">
        <f>M7-M21</f>
        <v>7999.9999999999418</v>
      </c>
      <c r="N23" s="36">
        <f>N7-N21</f>
        <v>0</v>
      </c>
      <c r="O23" s="40">
        <f t="shared" si="0"/>
        <v>0</v>
      </c>
      <c r="P23" s="40"/>
      <c r="Q23" s="40"/>
    </row>
    <row r="24" spans="1:20" s="6" customFormat="1" ht="20.25" x14ac:dyDescent="0.3">
      <c r="A24" s="8" t="s">
        <v>12</v>
      </c>
      <c r="B24" s="18" t="s">
        <v>13</v>
      </c>
      <c r="C24" s="40" t="s">
        <v>21</v>
      </c>
      <c r="D24" s="40">
        <f>D23/D21*100*(-1)</f>
        <v>5.0568895588100116</v>
      </c>
      <c r="E24" s="40"/>
      <c r="F24" s="40">
        <f>F23/F21*100*(-1)</f>
        <v>13.28493448304455</v>
      </c>
      <c r="G24" s="40">
        <f>G23/G21*100*(-1)</f>
        <v>12.468502681410062</v>
      </c>
      <c r="H24" s="40">
        <f>H23/H21*100*(-1)</f>
        <v>16.587289084926127</v>
      </c>
      <c r="I24" s="40" t="s">
        <v>21</v>
      </c>
      <c r="J24" s="40">
        <f>J23/J21*100*(-1)</f>
        <v>2.292845033769308</v>
      </c>
      <c r="K24" s="40"/>
      <c r="L24" s="40" t="s">
        <v>21</v>
      </c>
      <c r="M24" s="40"/>
      <c r="N24" s="40"/>
      <c r="O24" s="40" t="s">
        <v>21</v>
      </c>
      <c r="P24" s="40"/>
      <c r="Q24" s="40"/>
    </row>
    <row r="25" spans="1:20" s="10" customFormat="1" x14ac:dyDescent="0.3">
      <c r="A25" s="5"/>
      <c r="B25" s="19"/>
      <c r="C25" s="19"/>
      <c r="D25" s="19"/>
      <c r="E25" s="19"/>
      <c r="F25" s="30"/>
      <c r="G25" s="30"/>
      <c r="H25" s="30"/>
      <c r="I25" s="9"/>
      <c r="J25" s="9"/>
      <c r="K25" s="9"/>
    </row>
    <row r="26" spans="1:20" s="10" customFormat="1" x14ac:dyDescent="0.3">
      <c r="A26" s="5"/>
      <c r="B26" s="20"/>
      <c r="C26" s="20"/>
      <c r="D26" s="20"/>
      <c r="E26" s="20"/>
      <c r="F26" s="31"/>
      <c r="G26" s="31"/>
      <c r="H26" s="31"/>
      <c r="I26" s="9"/>
      <c r="J26" s="9"/>
      <c r="K26" s="9"/>
    </row>
    <row r="27" spans="1:20" s="10" customFormat="1" ht="20.25" x14ac:dyDescent="0.3">
      <c r="A27" s="5"/>
      <c r="B27" s="19"/>
      <c r="C27" s="19"/>
      <c r="D27" s="19"/>
      <c r="E27" s="19"/>
      <c r="F27" s="30"/>
      <c r="G27" s="30"/>
      <c r="H27" s="30"/>
      <c r="I27" s="9"/>
      <c r="J27" s="9"/>
      <c r="K27" s="9"/>
      <c r="L27" s="41"/>
      <c r="M27" s="41"/>
      <c r="N27" s="41"/>
      <c r="O27" s="41"/>
      <c r="P27" s="41"/>
      <c r="Q27" s="41"/>
      <c r="R27" s="41">
        <f t="shared" ref="R27:T27" si="1">R9+R10+R11</f>
        <v>0</v>
      </c>
      <c r="S27" s="41">
        <f t="shared" si="1"/>
        <v>0</v>
      </c>
      <c r="T27" s="41">
        <f t="shared" si="1"/>
        <v>0</v>
      </c>
    </row>
    <row r="28" spans="1:20" s="10" customFormat="1" x14ac:dyDescent="0.3">
      <c r="A28" s="5"/>
      <c r="B28" s="19"/>
      <c r="C28" s="19"/>
      <c r="D28" s="19"/>
      <c r="E28" s="19"/>
      <c r="F28" s="30"/>
      <c r="G28" s="30"/>
      <c r="H28" s="30"/>
      <c r="I28" s="9"/>
      <c r="J28" s="9"/>
      <c r="K28" s="9"/>
    </row>
    <row r="29" spans="1:20" s="10" customFormat="1" x14ac:dyDescent="0.3">
      <c r="A29" s="5"/>
      <c r="B29" s="19"/>
      <c r="C29" s="19"/>
      <c r="D29" s="19"/>
      <c r="E29" s="19"/>
      <c r="F29" s="30"/>
      <c r="G29" s="30"/>
      <c r="H29" s="30"/>
      <c r="I29" s="9"/>
      <c r="J29" s="9"/>
      <c r="K29" s="9"/>
    </row>
    <row r="30" spans="1:20" s="10" customFormat="1" x14ac:dyDescent="0.3">
      <c r="A30" s="5"/>
      <c r="B30" s="19"/>
      <c r="C30" s="19"/>
      <c r="D30" s="19"/>
      <c r="E30" s="19"/>
      <c r="F30" s="30"/>
      <c r="G30" s="30"/>
      <c r="H30" s="30"/>
      <c r="I30" s="9"/>
      <c r="J30" s="9"/>
      <c r="K30" s="9"/>
      <c r="O30" s="9"/>
      <c r="P30" s="9"/>
      <c r="Q30" s="9"/>
    </row>
    <row r="31" spans="1:20" s="10" customFormat="1" x14ac:dyDescent="0.3">
      <c r="A31" s="5"/>
      <c r="B31" s="19"/>
      <c r="C31" s="19"/>
      <c r="D31" s="19"/>
      <c r="E31" s="19"/>
      <c r="F31" s="30"/>
      <c r="G31" s="30"/>
      <c r="H31" s="30"/>
      <c r="I31" s="9"/>
      <c r="J31" s="9"/>
      <c r="K31" s="9"/>
      <c r="O31" s="9"/>
      <c r="P31" s="9"/>
      <c r="Q31" s="9"/>
    </row>
    <row r="32" spans="1:20" s="10" customFormat="1" x14ac:dyDescent="0.3">
      <c r="A32" s="5"/>
      <c r="B32" s="19"/>
      <c r="C32" s="19"/>
      <c r="D32" s="19"/>
      <c r="E32" s="19"/>
      <c r="F32" s="30"/>
      <c r="G32" s="30"/>
      <c r="H32" s="30"/>
      <c r="I32" s="9"/>
      <c r="J32" s="9"/>
      <c r="K32" s="9"/>
    </row>
    <row r="33" spans="1:11" s="10" customFormat="1" x14ac:dyDescent="0.3">
      <c r="A33" s="5"/>
      <c r="B33" s="19"/>
      <c r="C33" s="19"/>
      <c r="D33" s="19"/>
      <c r="E33" s="19"/>
      <c r="F33" s="30"/>
      <c r="G33" s="30"/>
      <c r="H33" s="30"/>
      <c r="I33" s="1"/>
      <c r="J33" s="1"/>
      <c r="K33" s="1"/>
    </row>
    <row r="34" spans="1:11" s="10" customFormat="1" x14ac:dyDescent="0.3">
      <c r="A34" s="5"/>
      <c r="B34" s="19"/>
      <c r="C34" s="19"/>
      <c r="D34" s="19"/>
      <c r="E34" s="19"/>
      <c r="F34" s="30"/>
      <c r="G34" s="30"/>
      <c r="H34" s="30"/>
      <c r="I34" s="11"/>
      <c r="J34" s="11"/>
      <c r="K34" s="11"/>
    </row>
    <row r="35" spans="1:11" s="10" customFormat="1" x14ac:dyDescent="0.3">
      <c r="A35" s="5"/>
      <c r="B35" s="19"/>
      <c r="C35" s="19"/>
      <c r="D35" s="19"/>
      <c r="E35" s="19"/>
      <c r="F35" s="30"/>
      <c r="G35" s="30"/>
      <c r="H35" s="30"/>
      <c r="I35" s="9"/>
      <c r="J35" s="9"/>
      <c r="K35" s="9"/>
    </row>
    <row r="36" spans="1:11" s="10" customFormat="1" x14ac:dyDescent="0.3">
      <c r="A36" s="5"/>
      <c r="B36" s="19"/>
      <c r="C36" s="19"/>
      <c r="D36" s="19"/>
      <c r="E36" s="19"/>
      <c r="F36" s="30"/>
      <c r="G36" s="30"/>
      <c r="H36" s="30"/>
      <c r="I36" s="12"/>
      <c r="J36" s="12"/>
      <c r="K36" s="12"/>
    </row>
    <row r="37" spans="1:11" x14ac:dyDescent="0.3">
      <c r="B37" s="19"/>
      <c r="C37" s="19"/>
      <c r="D37" s="19"/>
      <c r="E37" s="19"/>
      <c r="F37" s="30"/>
      <c r="G37" s="30"/>
      <c r="H37" s="30"/>
      <c r="I37" s="12"/>
      <c r="J37" s="12"/>
      <c r="K37" s="12"/>
    </row>
    <row r="38" spans="1:11" x14ac:dyDescent="0.3">
      <c r="B38" s="19"/>
      <c r="C38" s="19"/>
      <c r="D38" s="19"/>
      <c r="E38" s="19"/>
      <c r="F38" s="30"/>
      <c r="G38" s="30"/>
      <c r="H38" s="30"/>
      <c r="I38" s="12"/>
      <c r="J38" s="12"/>
      <c r="K38" s="12"/>
    </row>
    <row r="39" spans="1:11" x14ac:dyDescent="0.3">
      <c r="B39" s="19"/>
      <c r="C39" s="19"/>
      <c r="D39" s="19"/>
      <c r="E39" s="19"/>
      <c r="F39" s="30"/>
      <c r="G39" s="30"/>
      <c r="H39" s="30"/>
      <c r="I39" s="12"/>
      <c r="J39" s="12"/>
      <c r="K39" s="12"/>
    </row>
    <row r="40" spans="1:11" x14ac:dyDescent="0.3">
      <c r="B40" s="19"/>
      <c r="C40" s="19"/>
      <c r="D40" s="19"/>
      <c r="E40" s="19"/>
      <c r="F40" s="30"/>
      <c r="G40" s="30"/>
      <c r="H40" s="30"/>
      <c r="I40" s="13"/>
      <c r="J40" s="13"/>
      <c r="K40" s="13"/>
    </row>
    <row r="41" spans="1:11" x14ac:dyDescent="0.3">
      <c r="B41" s="19"/>
      <c r="C41" s="19"/>
      <c r="D41" s="19"/>
      <c r="E41" s="19"/>
      <c r="F41" s="30"/>
      <c r="G41" s="30"/>
      <c r="H41" s="30"/>
      <c r="I41" s="12"/>
      <c r="J41" s="12"/>
      <c r="K41" s="12"/>
    </row>
    <row r="42" spans="1:11" x14ac:dyDescent="0.3">
      <c r="I42" s="13"/>
      <c r="J42" s="13"/>
      <c r="K42" s="13"/>
    </row>
    <row r="43" spans="1:11" x14ac:dyDescent="0.3">
      <c r="B43" s="19"/>
      <c r="C43" s="19"/>
      <c r="D43" s="19"/>
      <c r="E43" s="19"/>
      <c r="F43" s="30"/>
      <c r="G43" s="30"/>
      <c r="H43" s="30"/>
    </row>
    <row r="44" spans="1:11" x14ac:dyDescent="0.3">
      <c r="I44" s="14"/>
      <c r="J44" s="14"/>
      <c r="K44" s="14"/>
    </row>
    <row r="45" spans="1:11" x14ac:dyDescent="0.3">
      <c r="B45" s="19"/>
      <c r="C45" s="19"/>
      <c r="D45" s="19"/>
      <c r="E45" s="19"/>
      <c r="F45" s="30"/>
      <c r="G45" s="30"/>
      <c r="H45" s="30"/>
      <c r="I45" s="12"/>
      <c r="J45" s="12"/>
      <c r="K45" s="12"/>
    </row>
    <row r="46" spans="1:11" x14ac:dyDescent="0.3">
      <c r="B46" s="19"/>
      <c r="C46" s="19"/>
      <c r="D46" s="19"/>
      <c r="E46" s="19"/>
      <c r="F46" s="30"/>
      <c r="G46" s="30"/>
      <c r="H46" s="30"/>
      <c r="I46" s="12"/>
      <c r="J46" s="12"/>
      <c r="K46" s="12"/>
    </row>
    <row r="47" spans="1:11" x14ac:dyDescent="0.3">
      <c r="B47" s="19"/>
      <c r="C47" s="19"/>
      <c r="D47" s="19"/>
      <c r="E47" s="19"/>
      <c r="F47" s="30"/>
      <c r="G47" s="30"/>
      <c r="H47" s="30"/>
      <c r="I47" s="12"/>
      <c r="J47" s="12"/>
      <c r="K47" s="12"/>
    </row>
    <row r="48" spans="1:11" x14ac:dyDescent="0.3">
      <c r="B48" s="19"/>
      <c r="C48" s="19"/>
      <c r="D48" s="19"/>
      <c r="E48" s="19"/>
      <c r="F48" s="30"/>
      <c r="G48" s="30"/>
      <c r="H48" s="30"/>
      <c r="I48" s="12"/>
      <c r="J48" s="12"/>
      <c r="K48" s="12"/>
    </row>
    <row r="49" spans="2:11" x14ac:dyDescent="0.3">
      <c r="B49" s="19"/>
      <c r="C49" s="19"/>
      <c r="D49" s="19"/>
      <c r="E49" s="19"/>
      <c r="F49" s="30"/>
      <c r="G49" s="30"/>
      <c r="H49" s="30"/>
      <c r="I49" s="12"/>
      <c r="J49" s="12"/>
      <c r="K49" s="12"/>
    </row>
    <row r="50" spans="2:11" x14ac:dyDescent="0.3">
      <c r="B50" s="19"/>
      <c r="C50" s="19"/>
      <c r="D50" s="19"/>
      <c r="E50" s="19"/>
      <c r="F50" s="30"/>
      <c r="G50" s="30"/>
      <c r="H50" s="30"/>
      <c r="I50" s="12"/>
      <c r="J50" s="12"/>
      <c r="K50" s="12"/>
    </row>
    <row r="51" spans="2:11" x14ac:dyDescent="0.3">
      <c r="B51" s="19"/>
      <c r="C51" s="19"/>
      <c r="D51" s="19"/>
      <c r="E51" s="19"/>
      <c r="F51" s="30"/>
      <c r="G51" s="30"/>
      <c r="H51" s="30"/>
      <c r="I51" s="12"/>
      <c r="J51" s="12"/>
      <c r="K51" s="12"/>
    </row>
    <row r="52" spans="2:11" x14ac:dyDescent="0.3">
      <c r="I52" s="13"/>
      <c r="J52" s="13"/>
      <c r="K52" s="13"/>
    </row>
    <row r="53" spans="2:11" x14ac:dyDescent="0.3">
      <c r="B53" s="19"/>
      <c r="C53" s="19"/>
      <c r="D53" s="19"/>
      <c r="E53" s="19"/>
      <c r="F53" s="30"/>
      <c r="G53" s="30"/>
      <c r="H53" s="30"/>
      <c r="I53" s="12"/>
      <c r="J53" s="12"/>
      <c r="K53" s="12"/>
    </row>
    <row r="54" spans="2:11" x14ac:dyDescent="0.3">
      <c r="I54" s="13"/>
      <c r="J54" s="13"/>
      <c r="K54" s="13"/>
    </row>
    <row r="55" spans="2:11" x14ac:dyDescent="0.3">
      <c r="B55" s="19"/>
      <c r="C55" s="19"/>
      <c r="D55" s="19"/>
      <c r="E55" s="19"/>
      <c r="F55" s="30"/>
      <c r="G55" s="30"/>
      <c r="H55" s="30"/>
      <c r="I55" s="12"/>
      <c r="J55" s="12"/>
      <c r="K55" s="12"/>
    </row>
  </sheetData>
  <mergeCells count="9">
    <mergeCell ref="B2:O2"/>
    <mergeCell ref="A11:A19"/>
    <mergeCell ref="A5:A6"/>
    <mergeCell ref="B5:B6"/>
    <mergeCell ref="C5:E5"/>
    <mergeCell ref="I5:K5"/>
    <mergeCell ref="F5:H5"/>
    <mergeCell ref="L5:N5"/>
    <mergeCell ref="O5:Q5"/>
  </mergeCells>
  <pageMargins left="0.15748031496062992" right="0" top="0.19685039370078741" bottom="0.19685039370078741" header="0.19685039370078741" footer="0.15748031496062992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obp_toi</dc:creator>
  <cp:lastModifiedBy>Малахова Е В</cp:lastModifiedBy>
  <cp:lastPrinted>2024-11-06T09:28:30Z</cp:lastPrinted>
  <dcterms:created xsi:type="dcterms:W3CDTF">2015-12-02T13:07:38Z</dcterms:created>
  <dcterms:modified xsi:type="dcterms:W3CDTF">2024-11-06T09:43:32Z</dcterms:modified>
</cp:coreProperties>
</file>